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сад\2024-2025\"/>
    </mc:Choice>
  </mc:AlternateContent>
  <xr:revisionPtr revIDLastSave="0" documentId="13_ncr:1_{4A5513B8-3B18-4C2D-9B3F-9EEEE2C1F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H21" i="1"/>
  <c r="F21" i="1"/>
  <c r="A21" i="1"/>
  <c r="H20" i="1"/>
  <c r="F20" i="1"/>
  <c r="A20" i="1"/>
  <c r="H19" i="1"/>
  <c r="F19" i="1"/>
  <c r="A19" i="1"/>
  <c r="H18" i="1"/>
  <c r="F18" i="1"/>
  <c r="A18" i="1"/>
  <c r="H17" i="1"/>
  <c r="F17" i="1"/>
  <c r="A17" i="1"/>
  <c r="H16" i="1"/>
  <c r="F16" i="1"/>
  <c r="A16" i="1"/>
  <c r="H15" i="1"/>
  <c r="F15" i="1"/>
  <c r="A15" i="1"/>
  <c r="H14" i="1"/>
  <c r="F14" i="1"/>
  <c r="A14" i="1"/>
  <c r="H13" i="1"/>
  <c r="F13" i="1"/>
  <c r="A13" i="1"/>
  <c r="H12" i="1"/>
  <c r="F12" i="1"/>
  <c r="A12" i="1"/>
  <c r="H11" i="1"/>
  <c r="F11" i="1"/>
  <c r="A11" i="1"/>
  <c r="H10" i="1"/>
  <c r="F10" i="1"/>
  <c r="A10" i="1"/>
  <c r="H9" i="1"/>
  <c r="F9" i="1"/>
  <c r="A9" i="1"/>
  <c r="H8" i="1"/>
  <c r="F8" i="1"/>
  <c r="A8" i="1"/>
  <c r="H7" i="1"/>
  <c r="F7" i="1"/>
  <c r="A7" i="1"/>
  <c r="H6" i="1"/>
  <c r="F6" i="1"/>
  <c r="A6" i="1"/>
  <c r="H5" i="1"/>
  <c r="F5" i="1"/>
  <c r="A5" i="1"/>
  <c r="H4" i="1"/>
  <c r="F4" i="1"/>
  <c r="A4" i="1"/>
  <c r="H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<sst xmlns="http://schemas.openxmlformats.org/spreadsheetml/2006/main" count="118" uniqueCount="111">
  <si>
    <t>ИИН</t>
  </si>
  <si>
    <t>Фамилия</t>
  </si>
  <si>
    <t>Имя</t>
  </si>
  <si>
    <t>Отчество</t>
  </si>
  <si>
    <t>Дата рождения</t>
  </si>
  <si>
    <t xml:space="preserve">Дата прибытия
/зачисления </t>
  </si>
  <si>
    <t xml:space="preserve">Название группы </t>
  </si>
  <si>
    <t>Дата выбытия ]</t>
  </si>
  <si>
    <t>АЗАМАТҚЫЗЫ</t>
  </si>
  <si>
    <t>АЙША</t>
  </si>
  <si>
    <t>ЕСЕНТАЙ</t>
  </si>
  <si>
    <t>ЕРТӨРЕ</t>
  </si>
  <si>
    <t>АЙДЫНҰЛЫ</t>
  </si>
  <si>
    <t>МАҚАТ</t>
  </si>
  <si>
    <t>ИНАБАТ</t>
  </si>
  <si>
    <t>АСЫЛБЕКҚЫЗЫ</t>
  </si>
  <si>
    <t>ТІЛЕК</t>
  </si>
  <si>
    <t>ТОМИРИС</t>
  </si>
  <si>
    <t>РЕНАТҚЫЗЫ</t>
  </si>
  <si>
    <t>БЕКЖАН</t>
  </si>
  <si>
    <t>МҰХАММЕД</t>
  </si>
  <si>
    <t>МЕРГЕНҰЛЫ</t>
  </si>
  <si>
    <t>РИНАТҰЛЫ</t>
  </si>
  <si>
    <t>ҚАЙСАР</t>
  </si>
  <si>
    <t>САЛАУАТ</t>
  </si>
  <si>
    <t>АҢСАР</t>
  </si>
  <si>
    <t>САФУАНҰЛЫ</t>
  </si>
  <si>
    <t>ИСКАКОВА</t>
  </si>
  <si>
    <t>ЖАСТАЛАНОВНА</t>
  </si>
  <si>
    <t>ДУЛАТҰЛЫ</t>
  </si>
  <si>
    <t>АБДУЛЛА</t>
  </si>
  <si>
    <t>БЕРІК</t>
  </si>
  <si>
    <t>САҒАДАТ</t>
  </si>
  <si>
    <t>НҰРСЕЙТҰЛЫ</t>
  </si>
  <si>
    <t>ТАЛҒАТ</t>
  </si>
  <si>
    <t>АСИНАТ</t>
  </si>
  <si>
    <t>САҒЫНДЫҚҚЫЗЫ</t>
  </si>
  <si>
    <t>МЕҢСИТ</t>
  </si>
  <si>
    <t>НҰРИСЛАМ</t>
  </si>
  <si>
    <t>ЖАНБОЛАТҰЛЫ</t>
  </si>
  <si>
    <t>ЖАНАТ</t>
  </si>
  <si>
    <t>КӘУСАР</t>
  </si>
  <si>
    <t>ОРЫНБАСАРҚЫЗЫ</t>
  </si>
  <si>
    <t>ЗМЕУ</t>
  </si>
  <si>
    <t>СОФЬЯ</t>
  </si>
  <si>
    <t>АЛЕКСЕЕВНА</t>
  </si>
  <si>
    <t>РАШИД</t>
  </si>
  <si>
    <t>ЯСИНА</t>
  </si>
  <si>
    <t>ЕЛАМАНҚЫЗЫ</t>
  </si>
  <si>
    <t>СЕРІКҚАЛИ</t>
  </si>
  <si>
    <t>НҰРХАН</t>
  </si>
  <si>
    <t>АЙТУАРҰЛЫ</t>
  </si>
  <si>
    <t>МАРЛЕН</t>
  </si>
  <si>
    <t>МАРЬЯМ</t>
  </si>
  <si>
    <t>БАХЫТҚЫЗЫ</t>
  </si>
  <si>
    <t>МАХСУТ</t>
  </si>
  <si>
    <t>АМАНГЕЛДІ</t>
  </si>
  <si>
    <t>АБАЙҰЛЫ</t>
  </si>
  <si>
    <t>АЛТЫНБЕК</t>
  </si>
  <si>
    <t>БЕКНАЗАР</t>
  </si>
  <si>
    <t>СҰЛТАНБЕКҰЛЫ</t>
  </si>
  <si>
    <t>НҰРКЕН</t>
  </si>
  <si>
    <t>ҰЛАН</t>
  </si>
  <si>
    <t>НҰРДӘУЛЕТҰЛЫ</t>
  </si>
  <si>
    <t>ОРЫНҒАЛИ</t>
  </si>
  <si>
    <t>ДӘУЛЕТ</t>
  </si>
  <si>
    <t>МАНАРБЕК</t>
  </si>
  <si>
    <t>ӘМИНА</t>
  </si>
  <si>
    <t>ДӘУЛЕТҚЫЗЫ</t>
  </si>
  <si>
    <t>АҚЖАЙЫҚ</t>
  </si>
  <si>
    <t>АЙЗЕЛЬ</t>
  </si>
  <si>
    <t>МАДИЯРҚЫЗЫ</t>
  </si>
  <si>
    <t>БИҒАЛИ</t>
  </si>
  <si>
    <t>АЙНАЗЫМ</t>
  </si>
  <si>
    <t>ӘДІЛҚЫЗЫ</t>
  </si>
  <si>
    <t>МЕНДОЛЛА</t>
  </si>
  <si>
    <t>ЕЛХАН</t>
  </si>
  <si>
    <t>ЕЛДОСҰЛЫ</t>
  </si>
  <si>
    <t>УТЕШЕВА</t>
  </si>
  <si>
    <t>АЯУЛЫМ</t>
  </si>
  <si>
    <t>АДИЛЕТОВНА</t>
  </si>
  <si>
    <t>МҰРАТ</t>
  </si>
  <si>
    <t>ОМАР</t>
  </si>
  <si>
    <t>АҚБОЛАТҰЛЫ</t>
  </si>
  <si>
    <t>ҚАЛАМҒАЛИ</t>
  </si>
  <si>
    <t>МИРҒАЛИҚЫЗЫ</t>
  </si>
  <si>
    <t>АЙТБЕК</t>
  </si>
  <si>
    <t>АЙСЕЗІМ</t>
  </si>
  <si>
    <t>АСҚАРҚЫЗЫ</t>
  </si>
  <si>
    <t>ЕРСАЙН</t>
  </si>
  <si>
    <t>МАНСҰР</t>
  </si>
  <si>
    <t>ҚОБЛАНҰЛЫ</t>
  </si>
  <si>
    <t>МЕДИНА</t>
  </si>
  <si>
    <t>САПАШ</t>
  </si>
  <si>
    <t>АҚЖАРҚЫН</t>
  </si>
  <si>
    <t>АҚБОЛАТҚЫЗЫ</t>
  </si>
  <si>
    <t>АЗАМАТҰЛЫ</t>
  </si>
  <si>
    <t>АБДУЛЛАҺ</t>
  </si>
  <si>
    <t>САНСЫЗБАЙ</t>
  </si>
  <si>
    <t>ИБРАҺИМ</t>
  </si>
  <si>
    <t>ӘЛИШЕРҰЛЫ</t>
  </si>
  <si>
    <t>НҰРЛАН</t>
  </si>
  <si>
    <t>МӘРИЯМ</t>
  </si>
  <si>
    <t>МЕЙРАМБЕКҚЫЗЫ</t>
  </si>
  <si>
    <t>АДИЛЯ</t>
  </si>
  <si>
    <t>АСЕТ</t>
  </si>
  <si>
    <t>САБИНА</t>
  </si>
  <si>
    <t>МАНАСҚЫЗЫ</t>
  </si>
  <si>
    <t>ОБРЕЗКОВА</t>
  </si>
  <si>
    <t>РАЙАНА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</si>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</sst>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D16" sqref="A1:H39"/>
    </sheetView>
  </sheetViews>
  <sheetFormatPr defaultRowHeight="15" x14ac:dyDescent="0.25"/>
  <cols>
    <col min="1" max="1" width="14.42578125" customWidth="1"/>
    <col min="2" max="2" width="14.85546875" customWidth="1"/>
    <col min="3" max="3" width="13" customWidth="1"/>
    <col min="4" max="4" width="14.42578125" customWidth="1"/>
    <col min="5" max="6" width="17.140625" customWidth="1"/>
    <col min="7" max="7" width="20.42578125" customWidth="1"/>
    <col min="8" max="8" width="18.140625" customWidth="1"/>
  </cols>
  <sheetData>
    <row r="1" spans="1:8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s="1" t="str">
        <f>"220117654085"</f>
        <v>220117654085</v>
      </c>
      <c r="B2" s="1" t="s">
        <v>8</v>
      </c>
      <c r="C2" s="1" t="s">
        <v>9</v>
      </c>
      <c r="D2" s="1"/>
      <c r="E2" s="3">
        <v>44578</v>
      </c>
      <c r="F2" s="1" t="str">
        <f>"2023-08-15T00:00:00"</f>
        <v>2023-08-15T00:00:00</v>
      </c>
      <c r="G2" s="1" t="str">
        <f t="shared" ref="G2:G39" si="0">"Балапан"</f>
        <v>Балапан</v>
      </c>
      <c r="H2" s="1" t="str">
        <f>"2024-11-14T16:14:00"</f>
        <v>2024-11-14T16:14:00</v>
      </c>
    </row>
    <row r="3" spans="1:8" x14ac:dyDescent="0.25">
      <c r="A3" s="1" t="str">
        <f>"210313552516"</f>
        <v>210313552516</v>
      </c>
      <c r="B3" s="1" t="s">
        <v>10</v>
      </c>
      <c r="C3" s="1" t="s">
        <v>11</v>
      </c>
      <c r="D3" s="1" t="s">
        <v>12</v>
      </c>
      <c r="E3" s="3">
        <v>44268</v>
      </c>
      <c r="F3" s="1" t="str">
        <f>"2023-08-08T00:00:00"</f>
        <v>2023-08-08T00:00:00</v>
      </c>
      <c r="G3" s="1" t="str">
        <f t="shared" si="0"/>
        <v>Балапан</v>
      </c>
      <c r="H3" s="1" t="str">
        <f>"2024-08-22T15:34:00"</f>
        <v>2024-08-22T15:34:00</v>
      </c>
    </row>
    <row r="4" spans="1:8" x14ac:dyDescent="0.25">
      <c r="A4" s="1" t="str">
        <f>"211105651922"</f>
        <v>211105651922</v>
      </c>
      <c r="B4" s="1" t="s">
        <v>13</v>
      </c>
      <c r="C4" s="1" t="s">
        <v>14</v>
      </c>
      <c r="D4" s="1" t="s">
        <v>15</v>
      </c>
      <c r="E4" s="3">
        <v>44505</v>
      </c>
      <c r="F4" s="1" t="str">
        <f>"2024-02-08T00:00:00"</f>
        <v>2024-02-08T00:00:00</v>
      </c>
      <c r="G4" s="1" t="str">
        <f t="shared" si="0"/>
        <v>Балапан</v>
      </c>
      <c r="H4" s="1" t="str">
        <f>"2024-08-14T14:22:00"</f>
        <v>2024-08-14T14:22:00</v>
      </c>
    </row>
    <row r="5" spans="1:8" x14ac:dyDescent="0.25">
      <c r="A5" s="1" t="str">
        <f>"220605650238"</f>
        <v>220605650238</v>
      </c>
      <c r="B5" s="1" t="s">
        <v>16</v>
      </c>
      <c r="C5" s="1" t="s">
        <v>17</v>
      </c>
      <c r="D5" s="1" t="s">
        <v>18</v>
      </c>
      <c r="E5" s="3">
        <v>44717</v>
      </c>
      <c r="F5" s="1" t="str">
        <f>"2024-02-08T00:00:00"</f>
        <v>2024-02-08T00:00:00</v>
      </c>
      <c r="G5" s="1" t="str">
        <f t="shared" si="0"/>
        <v>Балапан</v>
      </c>
      <c r="H5" s="1" t="str">
        <f>"2024-05-02T14:46:00"</f>
        <v>2024-05-02T14:46:00</v>
      </c>
    </row>
    <row r="6" spans="1:8" x14ac:dyDescent="0.25">
      <c r="A6" s="1" t="str">
        <f>"211112554077"</f>
        <v>211112554077</v>
      </c>
      <c r="B6" s="1" t="s">
        <v>19</v>
      </c>
      <c r="C6" s="1" t="s">
        <v>20</v>
      </c>
      <c r="D6" s="1" t="s">
        <v>21</v>
      </c>
      <c r="E6" s="3">
        <v>44512</v>
      </c>
      <c r="F6" s="1" t="str">
        <f>"2024-01-25T00:00:00"</f>
        <v>2024-01-25T00:00:00</v>
      </c>
      <c r="G6" s="1" t="str">
        <f t="shared" si="0"/>
        <v>Балапан</v>
      </c>
      <c r="H6" s="1" t="str">
        <f>"2024-09-03T16:50:00"</f>
        <v>2024-09-03T16:50:00</v>
      </c>
    </row>
    <row r="7" spans="1:8" x14ac:dyDescent="0.25">
      <c r="A7" s="1" t="str">
        <f>"210816557006"</f>
        <v>210816557006</v>
      </c>
      <c r="B7" s="1" t="s">
        <v>22</v>
      </c>
      <c r="C7" s="1" t="s">
        <v>23</v>
      </c>
      <c r="D7" s="1"/>
      <c r="E7" s="3">
        <v>44424</v>
      </c>
      <c r="F7" s="1" t="str">
        <f>"2023-02-06T00:00:00"</f>
        <v>2023-02-06T00:00:00</v>
      </c>
      <c r="G7" s="1" t="str">
        <f t="shared" si="0"/>
        <v>Балапан</v>
      </c>
      <c r="H7" s="1" t="str">
        <f>"2024-01-25T00:00:00"</f>
        <v>2024-01-25T00:00:00</v>
      </c>
    </row>
    <row r="8" spans="1:8" x14ac:dyDescent="0.25">
      <c r="A8" s="1" t="str">
        <f>"211031551895"</f>
        <v>211031551895</v>
      </c>
      <c r="B8" s="1" t="s">
        <v>24</v>
      </c>
      <c r="C8" s="1" t="s">
        <v>25</v>
      </c>
      <c r="D8" s="1" t="s">
        <v>26</v>
      </c>
      <c r="E8" s="3">
        <v>44500</v>
      </c>
      <c r="F8" s="1" t="str">
        <f>"2023-02-01T00:00:00"</f>
        <v>2023-02-01T00:00:00</v>
      </c>
      <c r="G8" s="1" t="str">
        <f t="shared" si="0"/>
        <v>Балапан</v>
      </c>
      <c r="H8" s="1" t="str">
        <f>"2024-08-05T10:48:00"</f>
        <v>2024-08-05T10:48:00</v>
      </c>
    </row>
    <row r="9" spans="1:8" x14ac:dyDescent="0.25">
      <c r="A9" s="1" t="str">
        <f>"210807652270"</f>
        <v>210807652270</v>
      </c>
      <c r="B9" s="1" t="s">
        <v>27</v>
      </c>
      <c r="C9" s="1" t="s">
        <v>17</v>
      </c>
      <c r="D9" s="1" t="s">
        <v>28</v>
      </c>
      <c r="E9" s="3">
        <v>44415</v>
      </c>
      <c r="F9" s="1" t="str">
        <f>"2023-04-25T00:00:00"</f>
        <v>2023-04-25T00:00:00</v>
      </c>
      <c r="G9" s="1" t="str">
        <f t="shared" si="0"/>
        <v>Балапан</v>
      </c>
      <c r="H9" s="1" t="str">
        <f>"2024-01-22T00:00:00"</f>
        <v>2024-01-22T00:00:00</v>
      </c>
    </row>
    <row r="10" spans="1:8" x14ac:dyDescent="0.25">
      <c r="A10" s="1" t="str">
        <f>"211228556143"</f>
        <v>211228556143</v>
      </c>
      <c r="B10" s="1" t="s">
        <v>29</v>
      </c>
      <c r="C10" s="1" t="s">
        <v>30</v>
      </c>
      <c r="D10" s="1"/>
      <c r="E10" s="3">
        <v>44558</v>
      </c>
      <c r="F10" s="1" t="str">
        <f>"2023-05-29T00:00:00"</f>
        <v>2023-05-29T00:00:00</v>
      </c>
      <c r="G10" s="1" t="str">
        <f t="shared" si="0"/>
        <v>Балапан</v>
      </c>
      <c r="H10" s="1" t="str">
        <f>"2024-11-07T17:28:00"</f>
        <v>2024-11-07T17:28:00</v>
      </c>
    </row>
    <row r="11" spans="1:8" x14ac:dyDescent="0.25">
      <c r="A11" s="1" t="str">
        <f>"220418553478"</f>
        <v>220418553478</v>
      </c>
      <c r="B11" s="1" t="s">
        <v>31</v>
      </c>
      <c r="C11" s="1" t="s">
        <v>32</v>
      </c>
      <c r="D11" s="1" t="s">
        <v>33</v>
      </c>
      <c r="E11" s="3">
        <v>44669</v>
      </c>
      <c r="F11" s="1" t="str">
        <f>"2023-07-03T00:00:00"</f>
        <v>2023-07-03T00:00:00</v>
      </c>
      <c r="G11" s="1" t="str">
        <f t="shared" si="0"/>
        <v>Балапан</v>
      </c>
      <c r="H11" s="1" t="str">
        <f>"2024-04-09T13:54:00"</f>
        <v>2024-04-09T13:54:00</v>
      </c>
    </row>
    <row r="12" spans="1:8" x14ac:dyDescent="0.25">
      <c r="A12" s="1" t="str">
        <f>"220503650372"</f>
        <v>220503650372</v>
      </c>
      <c r="B12" s="1" t="s">
        <v>34</v>
      </c>
      <c r="C12" s="1" t="s">
        <v>35</v>
      </c>
      <c r="D12" s="1" t="s">
        <v>36</v>
      </c>
      <c r="E12" s="3">
        <v>44684</v>
      </c>
      <c r="F12" s="1" t="str">
        <f>"2023-08-29T00:00:00"</f>
        <v>2023-08-29T00:00:00</v>
      </c>
      <c r="G12" s="1" t="str">
        <f t="shared" si="0"/>
        <v>Балапан</v>
      </c>
      <c r="H12" s="1" t="str">
        <f>"2025-11-05T14:34:00"</f>
        <v>2025-11-05T14:34:00</v>
      </c>
    </row>
    <row r="13" spans="1:8" x14ac:dyDescent="0.25">
      <c r="A13" s="1" t="str">
        <f>"220328551948"</f>
        <v>220328551948</v>
      </c>
      <c r="B13" s="1" t="s">
        <v>37</v>
      </c>
      <c r="C13" s="1" t="s">
        <v>38</v>
      </c>
      <c r="D13" s="1" t="s">
        <v>39</v>
      </c>
      <c r="E13" s="3">
        <v>44648</v>
      </c>
      <c r="F13" s="1" t="str">
        <f>"2023-09-05T00:00:00"</f>
        <v>2023-09-05T00:00:00</v>
      </c>
      <c r="G13" s="1" t="str">
        <f t="shared" si="0"/>
        <v>Балапан</v>
      </c>
      <c r="H13" s="1" t="str">
        <f>"2024-12-20T18:37:00"</f>
        <v>2024-12-20T18:37:00</v>
      </c>
    </row>
    <row r="14" spans="1:8" x14ac:dyDescent="0.25">
      <c r="A14" s="1" t="str">
        <f>"220422650719"</f>
        <v>220422650719</v>
      </c>
      <c r="B14" s="1" t="s">
        <v>40</v>
      </c>
      <c r="C14" s="1" t="s">
        <v>41</v>
      </c>
      <c r="D14" s="1" t="s">
        <v>42</v>
      </c>
      <c r="E14" s="3">
        <v>44673</v>
      </c>
      <c r="F14" s="1" t="str">
        <f>"2023-12-12T00:00:00"</f>
        <v>2023-12-12T00:00:00</v>
      </c>
      <c r="G14" s="1" t="str">
        <f t="shared" si="0"/>
        <v>Балапан</v>
      </c>
      <c r="H14" s="1" t="str">
        <f>"2024-08-07T00:20:00"</f>
        <v>2024-08-07T00:20:00</v>
      </c>
    </row>
    <row r="15" spans="1:8" x14ac:dyDescent="0.25">
      <c r="A15" s="1" t="str">
        <f>"220508650270"</f>
        <v>220508650270</v>
      </c>
      <c r="B15" s="1" t="s">
        <v>43</v>
      </c>
      <c r="C15" s="1" t="s">
        <v>44</v>
      </c>
      <c r="D15" s="1" t="s">
        <v>45</v>
      </c>
      <c r="E15" s="3">
        <v>44689</v>
      </c>
      <c r="F15" s="1" t="str">
        <f>"2023-12-28T00:00:00"</f>
        <v>2023-12-28T00:00:00</v>
      </c>
      <c r="G15" s="1" t="str">
        <f t="shared" si="0"/>
        <v>Балапан</v>
      </c>
      <c r="H15" s="1" t="str">
        <f>"2024-08-02T15:33:00"</f>
        <v>2024-08-02T15:33:00</v>
      </c>
    </row>
    <row r="16" spans="1:8" x14ac:dyDescent="0.25">
      <c r="A16" s="1" t="str">
        <f>"221210651403"</f>
        <v>221210651403</v>
      </c>
      <c r="B16" s="1" t="s">
        <v>46</v>
      </c>
      <c r="C16" s="1" t="s">
        <v>47</v>
      </c>
      <c r="D16" s="1" t="s">
        <v>48</v>
      </c>
      <c r="E16" s="3">
        <v>44905</v>
      </c>
      <c r="F16" s="1" t="str">
        <f>"2024-11-14T00:00:00"</f>
        <v>2024-11-14T00:00:00</v>
      </c>
      <c r="G16" s="1" t="str">
        <f t="shared" si="0"/>
        <v>Балапан</v>
      </c>
      <c r="H16" s="1" t="str">
        <f>"2025-01-29T17:37:00"</f>
        <v>2025-01-29T17:37:00</v>
      </c>
    </row>
    <row r="17" spans="1:8" x14ac:dyDescent="0.25">
      <c r="A17" s="1" t="str">
        <f>"221211550391"</f>
        <v>221211550391</v>
      </c>
      <c r="B17" s="1" t="s">
        <v>49</v>
      </c>
      <c r="C17" s="1" t="s">
        <v>50</v>
      </c>
      <c r="D17" s="1" t="s">
        <v>51</v>
      </c>
      <c r="E17" s="3">
        <v>44906</v>
      </c>
      <c r="F17" s="1" t="str">
        <f>"2024-08-14T00:00:00"</f>
        <v>2024-08-14T00:00:00</v>
      </c>
      <c r="G17" s="1" t="str">
        <f t="shared" si="0"/>
        <v>Балапан</v>
      </c>
      <c r="H17" s="1" t="str">
        <f>"2024-10-29T16:55:00"</f>
        <v>2024-10-29T16:55:00</v>
      </c>
    </row>
    <row r="18" spans="1:8" x14ac:dyDescent="0.25">
      <c r="A18" s="1" t="str">
        <f>"220812650917"</f>
        <v>220812650917</v>
      </c>
      <c r="B18" s="1" t="s">
        <v>52</v>
      </c>
      <c r="C18" s="1" t="s">
        <v>53</v>
      </c>
      <c r="D18" s="1" t="s">
        <v>54</v>
      </c>
      <c r="E18" s="3">
        <v>44785</v>
      </c>
      <c r="F18" s="1" t="str">
        <f>"2024-08-08T00:00:00"</f>
        <v>2024-08-08T00:00:00</v>
      </c>
      <c r="G18" s="1" t="str">
        <f t="shared" si="0"/>
        <v>Балапан</v>
      </c>
      <c r="H18" s="1" t="str">
        <f>"2025-12-26T13:45:00"</f>
        <v>2025-12-26T13:45:00</v>
      </c>
    </row>
    <row r="19" spans="1:8" x14ac:dyDescent="0.25">
      <c r="A19" s="1" t="str">
        <f>"230114551371"</f>
        <v>230114551371</v>
      </c>
      <c r="B19" s="1" t="s">
        <v>55</v>
      </c>
      <c r="C19" s="1" t="s">
        <v>56</v>
      </c>
      <c r="D19" s="1" t="s">
        <v>57</v>
      </c>
      <c r="E19" s="3">
        <v>44940</v>
      </c>
      <c r="F19" s="1" t="str">
        <f>"2024-11-07T00:00:00"</f>
        <v>2024-11-07T00:00:00</v>
      </c>
      <c r="G19" s="1" t="str">
        <f t="shared" si="0"/>
        <v>Балапан</v>
      </c>
      <c r="H19" s="1" t="str">
        <f>"2025-03-13T17:15:00"</f>
        <v>2025-03-13T17:15:00</v>
      </c>
    </row>
    <row r="20" spans="1:8" x14ac:dyDescent="0.25">
      <c r="A20" s="1" t="str">
        <f>"220311550642"</f>
        <v>220311550642</v>
      </c>
      <c r="B20" s="1" t="s">
        <v>58</v>
      </c>
      <c r="C20" s="1" t="s">
        <v>59</v>
      </c>
      <c r="D20" s="1" t="s">
        <v>60</v>
      </c>
      <c r="E20" s="3">
        <v>44631</v>
      </c>
      <c r="F20" s="1" t="str">
        <f>"2023-06-23T00:00:00"</f>
        <v>2023-06-23T00:00:00</v>
      </c>
      <c r="G20" s="1" t="str">
        <f t="shared" si="0"/>
        <v>Балапан</v>
      </c>
      <c r="H20" s="1" t="str">
        <f>"2024-02-08T13:50:00"</f>
        <v>2024-02-08T13:50:00</v>
      </c>
    </row>
    <row r="21" spans="1:8" x14ac:dyDescent="0.25">
      <c r="A21" s="1" t="str">
        <f>"210726554042"</f>
        <v>210726554042</v>
      </c>
      <c r="B21" s="1" t="s">
        <v>61</v>
      </c>
      <c r="C21" s="1" t="s">
        <v>62</v>
      </c>
      <c r="D21" s="1" t="s">
        <v>63</v>
      </c>
      <c r="E21" s="3">
        <v>44403</v>
      </c>
      <c r="F21" s="1" t="str">
        <f>"2023-07-24T00:00:00"</f>
        <v>2023-07-24T00:00:00</v>
      </c>
      <c r="G21" s="1" t="str">
        <f t="shared" si="0"/>
        <v>Балапан</v>
      </c>
      <c r="H21" s="1" t="str">
        <f>"2024-02-08T13:49:00"</f>
        <v>2024-02-08T13:49:00</v>
      </c>
    </row>
    <row r="22" spans="1:8" x14ac:dyDescent="0.25">
      <c r="A22" s="1" t="str">
        <f>"221214555498"</f>
        <v>221214555498</v>
      </c>
      <c r="B22" s="1" t="s">
        <v>64</v>
      </c>
      <c r="C22" s="1" t="s">
        <v>65</v>
      </c>
      <c r="D22" s="1" t="s">
        <v>29</v>
      </c>
      <c r="E22" s="3">
        <v>44909</v>
      </c>
      <c r="F22" s="1" t="str">
        <f>"2024-08-08T00:00:00"</f>
        <v>2024-08-08T00:00:00</v>
      </c>
      <c r="G22" s="1" t="str">
        <f t="shared" si="0"/>
        <v>Балапан</v>
      </c>
      <c r="H22" s="1"/>
    </row>
    <row r="23" spans="1:8" x14ac:dyDescent="0.25">
      <c r="A23" s="1" t="str">
        <f>"221217650416"</f>
        <v>221217650416</v>
      </c>
      <c r="B23" s="1" t="s">
        <v>66</v>
      </c>
      <c r="C23" s="1" t="s">
        <v>67</v>
      </c>
      <c r="D23" s="1" t="s">
        <v>68</v>
      </c>
      <c r="E23" s="3">
        <v>44912</v>
      </c>
      <c r="F23" s="1" t="str">
        <f>"2024-08-08T00:00:00"</f>
        <v>2024-08-08T00:00:00</v>
      </c>
      <c r="G23" s="1" t="str">
        <f t="shared" si="0"/>
        <v>Балапан</v>
      </c>
      <c r="H23" s="1"/>
    </row>
    <row r="24" spans="1:8" x14ac:dyDescent="0.25">
      <c r="A24" s="1" t="str">
        <f>"220821653782"</f>
        <v>220821653782</v>
      </c>
      <c r="B24" s="1" t="s">
        <v>69</v>
      </c>
      <c r="C24" s="1" t="s">
        <v>70</v>
      </c>
      <c r="D24" s="1" t="s">
        <v>71</v>
      </c>
      <c r="E24" s="3">
        <v>44794</v>
      </c>
      <c r="F24" s="1" t="str">
        <f>"2024-08-08T00:00:00"</f>
        <v>2024-08-08T00:00:00</v>
      </c>
      <c r="G24" s="1" t="str">
        <f t="shared" si="0"/>
        <v>Балапан</v>
      </c>
      <c r="H24" s="1"/>
    </row>
    <row r="25" spans="1:8" x14ac:dyDescent="0.25">
      <c r="A25" s="1" t="str">
        <f>"230224651940"</f>
        <v>230224651940</v>
      </c>
      <c r="B25" s="1" t="s">
        <v>72</v>
      </c>
      <c r="C25" s="1" t="s">
        <v>73</v>
      </c>
      <c r="D25" s="1" t="s">
        <v>74</v>
      </c>
      <c r="E25" s="3">
        <v>44981</v>
      </c>
      <c r="F25" s="1" t="str">
        <f>"2024-08-22T00:00:00"</f>
        <v>2024-08-22T00:00:00</v>
      </c>
      <c r="G25" s="1" t="str">
        <f t="shared" si="0"/>
        <v>Балапан</v>
      </c>
      <c r="H25" s="1"/>
    </row>
    <row r="26" spans="1:8" x14ac:dyDescent="0.25">
      <c r="A26" s="1" t="str">
        <f>"230301551794"</f>
        <v>230301551794</v>
      </c>
      <c r="B26" s="1" t="s">
        <v>75</v>
      </c>
      <c r="C26" s="1" t="s">
        <v>76</v>
      </c>
      <c r="D26" s="1" t="s">
        <v>77</v>
      </c>
      <c r="E26" s="3">
        <v>44986</v>
      </c>
      <c r="F26" s="1" t="str">
        <f>"2024-09-03T00:00:00"</f>
        <v>2024-09-03T00:00:00</v>
      </c>
      <c r="G26" s="1" t="str">
        <f t="shared" si="0"/>
        <v>Балапан</v>
      </c>
      <c r="H26" s="1"/>
    </row>
    <row r="27" spans="1:8" x14ac:dyDescent="0.25">
      <c r="A27" s="1" t="str">
        <f>"220716651824"</f>
        <v>220716651824</v>
      </c>
      <c r="B27" s="1" t="s">
        <v>78</v>
      </c>
      <c r="C27" s="1" t="s">
        <v>79</v>
      </c>
      <c r="D27" s="1" t="s">
        <v>80</v>
      </c>
      <c r="E27" s="3">
        <v>44758</v>
      </c>
      <c r="F27" s="1" t="str">
        <f>"2024-12-20T00:00:00"</f>
        <v>2024-12-20T00:00:00</v>
      </c>
      <c r="G27" s="1" t="str">
        <f t="shared" si="0"/>
        <v>Балапан</v>
      </c>
      <c r="H27" s="1"/>
    </row>
    <row r="28" spans="1:8" x14ac:dyDescent="0.25">
      <c r="A28" s="1" t="str">
        <f>"230108550291"</f>
        <v>230108550291</v>
      </c>
      <c r="B28" s="1" t="s">
        <v>81</v>
      </c>
      <c r="C28" s="1" t="s">
        <v>82</v>
      </c>
      <c r="D28" s="1" t="s">
        <v>83</v>
      </c>
      <c r="E28" s="3">
        <v>44934</v>
      </c>
      <c r="F28" s="1" t="str">
        <f>"2024-10-29T00:00:00"</f>
        <v>2024-10-29T00:00:00</v>
      </c>
      <c r="G28" s="1" t="str">
        <f t="shared" si="0"/>
        <v>Балапан</v>
      </c>
      <c r="H28" s="1"/>
    </row>
    <row r="29" spans="1:8" x14ac:dyDescent="0.25">
      <c r="A29" s="1" t="str">
        <f>"210702652271"</f>
        <v>210702652271</v>
      </c>
      <c r="B29" s="1" t="s">
        <v>84</v>
      </c>
      <c r="C29" s="1" t="s">
        <v>17</v>
      </c>
      <c r="D29" s="1" t="s">
        <v>85</v>
      </c>
      <c r="E29" s="3">
        <v>44379</v>
      </c>
      <c r="F29" s="1" t="str">
        <f>"2023-08-23T00:00:00"</f>
        <v>2023-08-23T00:00:00</v>
      </c>
      <c r="G29" s="1" t="str">
        <f t="shared" si="0"/>
        <v>Балапан</v>
      </c>
      <c r="H29" s="1"/>
    </row>
    <row r="30" spans="1:8" x14ac:dyDescent="0.25">
      <c r="A30" s="1" t="str">
        <f>"210710655347"</f>
        <v>210710655347</v>
      </c>
      <c r="B30" s="1" t="s">
        <v>86</v>
      </c>
      <c r="C30" s="1" t="s">
        <v>87</v>
      </c>
      <c r="D30" s="1" t="s">
        <v>88</v>
      </c>
      <c r="E30" s="3">
        <v>44387</v>
      </c>
      <c r="F30" s="1" t="str">
        <f>"2023-08-29T00:00:00"</f>
        <v>2023-08-29T00:00:00</v>
      </c>
      <c r="G30" s="1" t="str">
        <f t="shared" si="0"/>
        <v>Балапан</v>
      </c>
      <c r="H30" s="1"/>
    </row>
    <row r="31" spans="1:8" x14ac:dyDescent="0.25">
      <c r="A31" s="1" t="str">
        <f>"220724551871"</f>
        <v>220724551871</v>
      </c>
      <c r="B31" s="1" t="s">
        <v>89</v>
      </c>
      <c r="C31" s="1" t="s">
        <v>90</v>
      </c>
      <c r="D31" s="1" t="s">
        <v>91</v>
      </c>
      <c r="E31" s="3">
        <v>44766</v>
      </c>
      <c r="F31" s="1" t="str">
        <f>"2024-08-08T00:00:00"</f>
        <v>2024-08-08T00:00:00</v>
      </c>
      <c r="G31" s="1" t="str">
        <f t="shared" si="0"/>
        <v>Балапан</v>
      </c>
      <c r="H31" s="1"/>
    </row>
    <row r="32" spans="1:8" x14ac:dyDescent="0.25">
      <c r="A32" s="1" t="str">
        <f>"211201653198"</f>
        <v>211201653198</v>
      </c>
      <c r="B32" s="1" t="s">
        <v>66</v>
      </c>
      <c r="C32" s="1" t="s">
        <v>92</v>
      </c>
      <c r="D32" s="1" t="s">
        <v>68</v>
      </c>
      <c r="E32" s="3">
        <v>44531</v>
      </c>
      <c r="F32" s="1" t="str">
        <f>"2024-08-14T00:00:00"</f>
        <v>2024-08-14T00:00:00</v>
      </c>
      <c r="G32" s="1" t="str">
        <f t="shared" si="0"/>
        <v>Балапан</v>
      </c>
      <c r="H32" s="1"/>
    </row>
    <row r="33" spans="1:8" x14ac:dyDescent="0.25">
      <c r="A33" s="1" t="str">
        <f>"211024653344"</f>
        <v>211024653344</v>
      </c>
      <c r="B33" s="1" t="s">
        <v>93</v>
      </c>
      <c r="C33" s="1" t="s">
        <v>94</v>
      </c>
      <c r="D33" s="1" t="s">
        <v>95</v>
      </c>
      <c r="E33" s="3">
        <v>44493</v>
      </c>
      <c r="F33" s="1" t="str">
        <f>"2024-10-29T00:00:00"</f>
        <v>2024-10-29T00:00:00</v>
      </c>
      <c r="G33" s="1" t="str">
        <f t="shared" si="0"/>
        <v>Балапан</v>
      </c>
      <c r="H33" s="1"/>
    </row>
    <row r="34" spans="1:8" x14ac:dyDescent="0.25">
      <c r="A34" s="1" t="str">
        <f>"210723552753"</f>
        <v>210723552753</v>
      </c>
      <c r="B34" s="1" t="s">
        <v>96</v>
      </c>
      <c r="C34" s="1" t="s">
        <v>97</v>
      </c>
      <c r="D34" s="1"/>
      <c r="E34" s="3">
        <v>44400</v>
      </c>
      <c r="F34" s="1" t="str">
        <f>"2024-11-07T00:00:00"</f>
        <v>2024-11-07T00:00:00</v>
      </c>
      <c r="G34" s="1" t="str">
        <f t="shared" si="0"/>
        <v>Балапан</v>
      </c>
      <c r="H34" s="1"/>
    </row>
    <row r="35" spans="1:8" x14ac:dyDescent="0.25">
      <c r="A35" s="1" t="str">
        <f>"221028550684"</f>
        <v>221028550684</v>
      </c>
      <c r="B35" s="1" t="s">
        <v>98</v>
      </c>
      <c r="C35" s="1" t="s">
        <v>99</v>
      </c>
      <c r="D35" s="1" t="s">
        <v>100</v>
      </c>
      <c r="E35" s="3">
        <v>44862</v>
      </c>
      <c r="F35" s="1" t="str">
        <f>"2025-11-25T00:00:00"</f>
        <v>2025-11-25T00:00:00</v>
      </c>
      <c r="G35" s="1" t="str">
        <f t="shared" si="0"/>
        <v>Балапан</v>
      </c>
      <c r="H35" s="1"/>
    </row>
    <row r="36" spans="1:8" x14ac:dyDescent="0.25">
      <c r="A36" s="1" t="str">
        <f>"221130651910"</f>
        <v>221130651910</v>
      </c>
      <c r="B36" s="1" t="s">
        <v>101</v>
      </c>
      <c r="C36" s="1" t="s">
        <v>102</v>
      </c>
      <c r="D36" s="1" t="s">
        <v>103</v>
      </c>
      <c r="E36" s="3">
        <v>44895</v>
      </c>
      <c r="F36" s="1" t="str">
        <f>"2025-12-26T00:00:00"</f>
        <v>2025-12-26T00:00:00</v>
      </c>
      <c r="G36" s="1" t="str">
        <f t="shared" si="0"/>
        <v>Балапан</v>
      </c>
      <c r="H36" s="1"/>
    </row>
    <row r="37" spans="1:8" x14ac:dyDescent="0.25">
      <c r="A37" s="1" t="str">
        <f>"211218650671"</f>
        <v>211218650671</v>
      </c>
      <c r="B37" s="1" t="s">
        <v>72</v>
      </c>
      <c r="C37" s="1" t="s">
        <v>104</v>
      </c>
      <c r="D37" s="1" t="s">
        <v>74</v>
      </c>
      <c r="E37" s="3">
        <v>44548</v>
      </c>
      <c r="F37" s="1" t="str">
        <f>"2024-11-14T00:00:00"</f>
        <v>2024-11-14T00:00:00</v>
      </c>
      <c r="G37" s="1" t="str">
        <f t="shared" si="0"/>
        <v>Балапан</v>
      </c>
      <c r="H37" s="1"/>
    </row>
    <row r="38" spans="1:8" x14ac:dyDescent="0.25">
      <c r="A38" s="1" t="str">
        <f>"211105654848"</f>
        <v>211105654848</v>
      </c>
      <c r="B38" s="1" t="s">
        <v>105</v>
      </c>
      <c r="C38" s="1" t="s">
        <v>106</v>
      </c>
      <c r="D38" s="1" t="s">
        <v>107</v>
      </c>
      <c r="E38" s="3">
        <v>44505</v>
      </c>
      <c r="F38" s="1" t="str">
        <f>"2025-03-07T00:00:00"</f>
        <v>2025-03-07T00:00:00</v>
      </c>
      <c r="G38" s="1" t="str">
        <f t="shared" si="0"/>
        <v>Балапан</v>
      </c>
      <c r="H38" s="1"/>
    </row>
    <row r="39" spans="1:8" x14ac:dyDescent="0.25">
      <c r="A39" s="1" t="str">
        <f>"220331650259"</f>
        <v>220331650259</v>
      </c>
      <c r="B39" s="1" t="s">
        <v>108</v>
      </c>
      <c r="C39" s="1" t="s">
        <v>109</v>
      </c>
      <c r="D39" s="1" t="s">
        <v>110</v>
      </c>
      <c r="E39" s="3">
        <v>44651</v>
      </c>
      <c r="F39" s="1" t="str">
        <f>"2025-03-13T00:00:00"</f>
        <v>2025-03-13T00:00:00</v>
      </c>
      <c r="G39" s="1" t="str">
        <f t="shared" si="0"/>
        <v>Балапан</v>
      </c>
      <c r="H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2025-12-29T21:31:52Z</dcterms:modified>
</cp:coreProperties>
</file>