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им\Desktop\Садик\2024-2025\"/>
    </mc:Choice>
  </mc:AlternateContent>
  <bookViews>
    <workbookView xWindow="0" yWindow="0" windowWidth="19200" windowHeight="63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F26" i="1"/>
  <c r="A26" i="1"/>
  <c r="G25" i="1"/>
  <c r="F25" i="1"/>
  <c r="A25" i="1"/>
  <c r="G24" i="1"/>
  <c r="F24" i="1"/>
  <c r="A24" i="1"/>
  <c r="H23" i="1"/>
  <c r="G23" i="1"/>
  <c r="F23" i="1"/>
  <c r="A23" i="1"/>
  <c r="H22" i="1"/>
  <c r="G22" i="1"/>
  <c r="F22" i="1"/>
  <c r="A22" i="1"/>
  <c r="H21" i="1"/>
  <c r="G21" i="1"/>
  <c r="F21" i="1"/>
  <c r="A21" i="1"/>
  <c r="H20" i="1"/>
  <c r="G20" i="1"/>
  <c r="F20" i="1"/>
  <c r="A20" i="1"/>
  <c r="H19" i="1"/>
  <c r="G19" i="1"/>
  <c r="F19" i="1"/>
  <c r="A19" i="1"/>
  <c r="H18" i="1"/>
  <c r="G18" i="1"/>
  <c r="F18" i="1"/>
  <c r="A18" i="1"/>
  <c r="H17" i="1"/>
  <c r="G17" i="1"/>
  <c r="F17" i="1"/>
  <c r="A17" i="1"/>
  <c r="H16" i="1"/>
  <c r="G16" i="1"/>
  <c r="F16" i="1"/>
  <c r="A16" i="1"/>
  <c r="H15" i="1"/>
  <c r="G15" i="1"/>
  <c r="F15" i="1"/>
  <c r="A15" i="1"/>
  <c r="H14" i="1"/>
  <c r="G14" i="1"/>
  <c r="F14" i="1"/>
  <c r="A14" i="1"/>
  <c r="H13" i="1"/>
  <c r="G13" i="1"/>
  <c r="F13" i="1"/>
  <c r="A13" i="1"/>
  <c r="H12" i="1"/>
  <c r="G12" i="1"/>
  <c r="F12" i="1"/>
  <c r="A12" i="1"/>
  <c r="H11" i="1"/>
  <c r="G11" i="1"/>
  <c r="F11" i="1"/>
  <c r="A11" i="1"/>
  <c r="H10" i="1"/>
  <c r="G10" i="1"/>
  <c r="F10" i="1"/>
  <c r="A10" i="1"/>
  <c r="H9" i="1"/>
  <c r="G9" i="1"/>
  <c r="F9" i="1"/>
  <c r="A9" i="1"/>
  <c r="H8" i="1"/>
  <c r="G8" i="1"/>
  <c r="F8" i="1"/>
  <c r="A8" i="1"/>
  <c r="H7" i="1"/>
  <c r="G7" i="1"/>
  <c r="F7" i="1"/>
  <c r="A7" i="1"/>
  <c r="H6" i="1"/>
  <c r="G6" i="1"/>
  <c r="F6" i="1"/>
  <c r="A6" i="1"/>
  <c r="H5" i="1"/>
  <c r="G5" i="1"/>
  <c r="F5" i="1"/>
  <c r="A5" i="1"/>
  <c r="H4" i="1"/>
  <c r="G4" i="1"/>
  <c r="F4" i="1"/>
  <c r="A4" i="1"/>
  <c r="H3" i="1"/>
  <c r="G3" i="1"/>
  <c r="F3" i="1"/>
  <c r="A3" i="1"/>
  <c r="H2" i="1"/>
  <c r="G2" i="1"/>
  <c r="F2" i="1"/>
  <c r="A2" i="1"/>
</calcChain>
</file>

<file path=xl/sharedStrings.xml><?xml version="1.0" encoding="utf-8"?>
<sst xmlns="http://schemas.openxmlformats.org/spreadsheetml/2006/main" count="80" uniqueCount="78">
  <si>
    <t>ИИН</t>
  </si>
  <si>
    <t>Фамилия</t>
  </si>
  <si>
    <t>Имя</t>
  </si>
  <si>
    <t>Отчество</t>
  </si>
  <si>
    <t>Дата рождения</t>
  </si>
  <si>
    <t xml:space="preserve">Дата прибытия
/зачисления </t>
  </si>
  <si>
    <t xml:space="preserve">Название группы </t>
  </si>
  <si>
    <t>Дата выбытия ]</t>
  </si>
  <si>
    <t>ЖАҚСЫҒҰЛ</t>
  </si>
  <si>
    <t>АЛДИЯР</t>
  </si>
  <si>
    <t>ТЕМИРЛАНҰЛЫ</t>
  </si>
  <si>
    <t>МАЗИМОВ</t>
  </si>
  <si>
    <t>АЛИ</t>
  </si>
  <si>
    <t>ДАРХАНОВИЧ</t>
  </si>
  <si>
    <t>РАХМАТУЛЛИНА</t>
  </si>
  <si>
    <t>АМИНА</t>
  </si>
  <si>
    <t>АЗАТОВНА</t>
  </si>
  <si>
    <t>НҰРБОЛАТ</t>
  </si>
  <si>
    <t>АСЫЛЫМ</t>
  </si>
  <si>
    <t>АСЫЛХАНҚЫЗЫ</t>
  </si>
  <si>
    <t>ДАЕРХАНОВ</t>
  </si>
  <si>
    <t>ЭМИР</t>
  </si>
  <si>
    <t>НУРЖАНОВИЧ</t>
  </si>
  <si>
    <t>САЛАУАТ</t>
  </si>
  <si>
    <t>ӘМІР</t>
  </si>
  <si>
    <t>САФУАНҰЛЫ</t>
  </si>
  <si>
    <t>ТИКАН</t>
  </si>
  <si>
    <t>ТАМЕРЛАН</t>
  </si>
  <si>
    <t>НУРЛАНОВИЧ</t>
  </si>
  <si>
    <t>КАРПОВ</t>
  </si>
  <si>
    <t>ПАВЕЛ</t>
  </si>
  <si>
    <t>АНАТОЛЬЕВИЧ</t>
  </si>
  <si>
    <t>ЗАКАРИЯНОВ</t>
  </si>
  <si>
    <t>ДАМИРОВИЧ</t>
  </si>
  <si>
    <t>АЙБОЛАТ</t>
  </si>
  <si>
    <t>АЙАРЫС</t>
  </si>
  <si>
    <t>АЙДЫНҰЛЫ</t>
  </si>
  <si>
    <t>АЗАМАТҰЛЫ</t>
  </si>
  <si>
    <t>МЕҢДІҚҰЛ</t>
  </si>
  <si>
    <t>ЕРСҰЛТАН</t>
  </si>
  <si>
    <t>АЛМАЗҰЛЫ</t>
  </si>
  <si>
    <t>СЕРІКБАЙ</t>
  </si>
  <si>
    <t>САФИЯ</t>
  </si>
  <si>
    <t>ҚУАНЫШБЕКҚЫЗЫ</t>
  </si>
  <si>
    <t>ЖҰМАҒАЛИ</t>
  </si>
  <si>
    <t>ШАХРИЗАДА</t>
  </si>
  <si>
    <t>НҰРҚАТҚЫЗЫ</t>
  </si>
  <si>
    <t>САЙЛАУ</t>
  </si>
  <si>
    <t>СҰЛТАН</t>
  </si>
  <si>
    <t>РИНАТҰЛЫ</t>
  </si>
  <si>
    <t>АЗАМАТҚЫЗЫ</t>
  </si>
  <si>
    <t>АСМА</t>
  </si>
  <si>
    <t>АХМАД</t>
  </si>
  <si>
    <t>БИСЕНБАЙ</t>
  </si>
  <si>
    <t>АДИЯ</t>
  </si>
  <si>
    <t>ЕРЛАНҚЫЗЫ</t>
  </si>
  <si>
    <t>ИСКАКОВА</t>
  </si>
  <si>
    <t>РЕГИНА</t>
  </si>
  <si>
    <t>ЖАСТАЛАНОВНА</t>
  </si>
  <si>
    <t>АСЫЛБЕКҰЛЫ</t>
  </si>
  <si>
    <t>ҒИБРАТ</t>
  </si>
  <si>
    <t>ӘЛІБЕК</t>
  </si>
  <si>
    <t>ӘЛИҰЛЫ</t>
  </si>
  <si>
    <t>ТАЛҒАТ</t>
  </si>
  <si>
    <t>ИБРАҺИМ</t>
  </si>
  <si>
    <t>САҒЫНДЫҚҰЛЫ</t>
  </si>
  <si>
    <t>АЙТБЕК</t>
  </si>
  <si>
    <t>АИША</t>
  </si>
  <si>
    <t>АСҚАРҚЫЗЫ</t>
  </si>
  <si>
    <t>ШАГНЕТДИНОВ</t>
  </si>
  <si>
    <t>РИФАТ</t>
  </si>
  <si>
    <t>НАИЛЬЕВИЧ</t>
  </si>
  <si>
    <t>ҒАЙСА</t>
  </si>
  <si>
    <t>РАСУЛ</t>
  </si>
  <si>
    <t>РУСТАМҰЛЫ</t>
  </si>
  <si>
    <t>ҒАТАУ</t>
  </si>
  <si>
    <t>ӘЛИХАН</t>
  </si>
  <si>
    <t>АСХАТҰЛЫ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</si>
</sst>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2" borderId="1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topLeftCell="A10" workbookViewId="0">
      <selection activeCell="B26" sqref="B26"/>
    </sheetView>
  </sheetViews>
  <sheetFormatPr defaultRowHeight="14.5" x14ac:dyDescent="0.35"/>
  <cols>
    <col min="1" max="1" width="14.81640625" customWidth="1"/>
    <col min="2" max="2" width="15.81640625" customWidth="1"/>
    <col min="3" max="3" width="15.1796875" customWidth="1"/>
    <col min="4" max="4" width="13.7265625" customWidth="1"/>
    <col min="5" max="5" width="16" customWidth="1"/>
    <col min="6" max="6" width="14.81640625" customWidth="1"/>
    <col min="7" max="7" width="17" customWidth="1"/>
    <col min="8" max="8" width="18.54296875" customWidth="1"/>
  </cols>
  <sheetData>
    <row r="1" spans="1:8" ht="53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spans="1:8" x14ac:dyDescent="0.35">
      <c r="A2" s="1" t="str">
        <f>"191206501030"</f>
        <v>191206501030</v>
      </c>
      <c r="B2" s="1" t="s">
        <v>8</v>
      </c>
      <c r="C2" s="1" t="s">
        <v>9</v>
      </c>
      <c r="D2" s="1" t="s">
        <v>10</v>
      </c>
      <c r="E2" s="3">
        <v>43805</v>
      </c>
      <c r="F2" s="1" t="str">
        <f>"2022-08-22T00:00:00"</f>
        <v>2022-08-22T00:00:00</v>
      </c>
      <c r="G2" s="1" t="str">
        <f t="shared" ref="G2:G26" si="0">"Тұлпар"</f>
        <v>Тұлпар</v>
      </c>
      <c r="H2" s="1" t="str">
        <f>"2025-07-14T16:34:00"</f>
        <v>2025-07-14T16:34:00</v>
      </c>
    </row>
    <row r="3" spans="1:8" x14ac:dyDescent="0.35">
      <c r="A3" s="1" t="str">
        <f>"200811505123"</f>
        <v>200811505123</v>
      </c>
      <c r="B3" s="1" t="s">
        <v>11</v>
      </c>
      <c r="C3" s="1" t="s">
        <v>12</v>
      </c>
      <c r="D3" s="1" t="s">
        <v>13</v>
      </c>
      <c r="E3" s="3">
        <v>44054</v>
      </c>
      <c r="F3" s="1" t="str">
        <f>"2022-08-16T00:00:00"</f>
        <v>2022-08-16T00:00:00</v>
      </c>
      <c r="G3" s="1" t="str">
        <f t="shared" si="0"/>
        <v>Тұлпар</v>
      </c>
      <c r="H3" s="1" t="str">
        <f>"2025-08-06T17:31:00"</f>
        <v>2025-08-06T17:31:00</v>
      </c>
    </row>
    <row r="4" spans="1:8" x14ac:dyDescent="0.35">
      <c r="A4" s="1" t="str">
        <f>"190802605225"</f>
        <v>190802605225</v>
      </c>
      <c r="B4" s="1" t="s">
        <v>14</v>
      </c>
      <c r="C4" s="1" t="s">
        <v>15</v>
      </c>
      <c r="D4" s="1" t="s">
        <v>16</v>
      </c>
      <c r="E4" s="3">
        <v>43679</v>
      </c>
      <c r="F4" s="1" t="str">
        <f>"2022-09-05T00:00:00"</f>
        <v>2022-09-05T00:00:00</v>
      </c>
      <c r="G4" s="1" t="str">
        <f t="shared" si="0"/>
        <v>Тұлпар</v>
      </c>
      <c r="H4" s="1" t="str">
        <f>"2025-01-22T17:19:00"</f>
        <v>2025-01-22T17:19:00</v>
      </c>
    </row>
    <row r="5" spans="1:8" x14ac:dyDescent="0.35">
      <c r="A5" s="1" t="str">
        <f>"190203603817"</f>
        <v>190203603817</v>
      </c>
      <c r="B5" s="1" t="s">
        <v>17</v>
      </c>
      <c r="C5" s="1" t="s">
        <v>18</v>
      </c>
      <c r="D5" s="1" t="s">
        <v>19</v>
      </c>
      <c r="E5" s="3">
        <v>43499</v>
      </c>
      <c r="F5" s="1" t="str">
        <f>"2022-09-05T00:00:00"</f>
        <v>2022-09-05T00:00:00</v>
      </c>
      <c r="G5" s="1" t="str">
        <f t="shared" si="0"/>
        <v>Тұлпар</v>
      </c>
      <c r="H5" s="4" t="str">
        <f>"2024-08-14T14:38:00"</f>
        <v>2024-08-14T14:38:00</v>
      </c>
    </row>
    <row r="6" spans="1:8" x14ac:dyDescent="0.35">
      <c r="A6" s="1" t="str">
        <f>"200603506676"</f>
        <v>200603506676</v>
      </c>
      <c r="B6" s="1" t="s">
        <v>20</v>
      </c>
      <c r="C6" s="1" t="s">
        <v>21</v>
      </c>
      <c r="D6" s="1" t="s">
        <v>22</v>
      </c>
      <c r="E6" s="3">
        <v>43985</v>
      </c>
      <c r="F6" s="1" t="str">
        <f>"2022-09-22T00:00:00"</f>
        <v>2022-09-22T00:00:00</v>
      </c>
      <c r="G6" s="1" t="str">
        <f t="shared" si="0"/>
        <v>Тұлпар</v>
      </c>
      <c r="H6" s="5" t="str">
        <f>"2025-06-04T15:29:00"</f>
        <v>2025-06-04T15:29:00</v>
      </c>
    </row>
    <row r="7" spans="1:8" x14ac:dyDescent="0.35">
      <c r="A7" s="1" t="str">
        <f>"190222502083"</f>
        <v>190222502083</v>
      </c>
      <c r="B7" s="1" t="s">
        <v>23</v>
      </c>
      <c r="C7" s="1" t="s">
        <v>24</v>
      </c>
      <c r="D7" s="1" t="s">
        <v>25</v>
      </c>
      <c r="E7" s="3">
        <v>43518</v>
      </c>
      <c r="F7" s="1" t="str">
        <f>"2022-11-21T00:00:00"</f>
        <v>2022-11-21T00:00:00</v>
      </c>
      <c r="G7" s="1" t="str">
        <f t="shared" si="0"/>
        <v>Тұлпар</v>
      </c>
      <c r="H7" s="4" t="str">
        <f>"2024-08-05T10:48:00"</f>
        <v>2024-08-05T10:48:00</v>
      </c>
    </row>
    <row r="8" spans="1:8" x14ac:dyDescent="0.35">
      <c r="A8" s="1" t="str">
        <f>"181128500463"</f>
        <v>181128500463</v>
      </c>
      <c r="B8" s="1" t="s">
        <v>26</v>
      </c>
      <c r="C8" s="1" t="s">
        <v>27</v>
      </c>
      <c r="D8" s="1" t="s">
        <v>28</v>
      </c>
      <c r="E8" s="3">
        <v>43432</v>
      </c>
      <c r="F8" s="1" t="str">
        <f>"2023-03-10T00:00:00"</f>
        <v>2023-03-10T00:00:00</v>
      </c>
      <c r="G8" s="1" t="str">
        <f t="shared" si="0"/>
        <v>Тұлпар</v>
      </c>
      <c r="H8" s="4" t="str">
        <f>"2024-08-08T14:14:00"</f>
        <v>2024-08-08T14:14:00</v>
      </c>
    </row>
    <row r="9" spans="1:8" x14ac:dyDescent="0.35">
      <c r="A9" s="1" t="str">
        <f>"180913503756"</f>
        <v>180913503756</v>
      </c>
      <c r="B9" s="1" t="s">
        <v>29</v>
      </c>
      <c r="C9" s="1" t="s">
        <v>30</v>
      </c>
      <c r="D9" s="1" t="s">
        <v>31</v>
      </c>
      <c r="E9" s="3">
        <v>43356</v>
      </c>
      <c r="F9" s="1" t="str">
        <f>"2023-06-16T00:00:00"</f>
        <v>2023-06-16T00:00:00</v>
      </c>
      <c r="G9" s="1" t="str">
        <f t="shared" si="0"/>
        <v>Тұлпар</v>
      </c>
      <c r="H9" s="4" t="str">
        <f>"2024-08-02T20:11:00"</f>
        <v>2024-08-02T20:11:00</v>
      </c>
    </row>
    <row r="10" spans="1:8" x14ac:dyDescent="0.35">
      <c r="A10" s="1" t="str">
        <f>"200601502147"</f>
        <v>200601502147</v>
      </c>
      <c r="B10" s="1" t="s">
        <v>32</v>
      </c>
      <c r="C10" s="1" t="s">
        <v>12</v>
      </c>
      <c r="D10" s="1" t="s">
        <v>33</v>
      </c>
      <c r="E10" s="3">
        <v>43983</v>
      </c>
      <c r="F10" s="1" t="str">
        <f>"2023-07-24T00:00:00"</f>
        <v>2023-07-24T00:00:00</v>
      </c>
      <c r="G10" s="1" t="str">
        <f t="shared" si="0"/>
        <v>Тұлпар</v>
      </c>
      <c r="H10" s="5" t="str">
        <f>"2025-08-06T17:38:00"</f>
        <v>2025-08-06T17:38:00</v>
      </c>
    </row>
    <row r="11" spans="1:8" x14ac:dyDescent="0.35">
      <c r="A11" s="1" t="str">
        <f>"181204501672"</f>
        <v>181204501672</v>
      </c>
      <c r="B11" s="1" t="s">
        <v>34</v>
      </c>
      <c r="C11" s="1" t="s">
        <v>35</v>
      </c>
      <c r="D11" s="1" t="s">
        <v>36</v>
      </c>
      <c r="E11" s="3">
        <v>43438</v>
      </c>
      <c r="F11" s="1" t="str">
        <f>"2023-08-15T00:00:00"</f>
        <v>2023-08-15T00:00:00</v>
      </c>
      <c r="G11" s="1" t="str">
        <f t="shared" si="0"/>
        <v>Тұлпар</v>
      </c>
      <c r="H11" s="4" t="str">
        <f>"2024-08-08T14:36:00"</f>
        <v>2024-08-08T14:36:00</v>
      </c>
    </row>
    <row r="12" spans="1:8" x14ac:dyDescent="0.35">
      <c r="A12" s="1" t="str">
        <f>"190924502317"</f>
        <v>190924502317</v>
      </c>
      <c r="B12" s="1" t="s">
        <v>38</v>
      </c>
      <c r="C12" s="1" t="s">
        <v>39</v>
      </c>
      <c r="D12" s="1" t="s">
        <v>40</v>
      </c>
      <c r="E12" s="3">
        <v>43732</v>
      </c>
      <c r="F12" s="1" t="str">
        <f>"2023-09-12T00:00:00"</f>
        <v>2023-09-12T00:00:00</v>
      </c>
      <c r="G12" s="1" t="str">
        <f t="shared" si="0"/>
        <v>Тұлпар</v>
      </c>
      <c r="H12" s="4" t="str">
        <f>"2024-08-08T14:57:00"</f>
        <v>2024-08-08T14:57:00</v>
      </c>
    </row>
    <row r="13" spans="1:8" x14ac:dyDescent="0.35">
      <c r="A13" s="1" t="str">
        <f>"191107603662"</f>
        <v>191107603662</v>
      </c>
      <c r="B13" s="1" t="s">
        <v>41</v>
      </c>
      <c r="C13" s="1" t="s">
        <v>42</v>
      </c>
      <c r="D13" s="1" t="s">
        <v>43</v>
      </c>
      <c r="E13" s="3">
        <v>43776</v>
      </c>
      <c r="F13" s="1" t="str">
        <f>"2023-09-19T00:00:00"</f>
        <v>2023-09-19T00:00:00</v>
      </c>
      <c r="G13" s="1" t="str">
        <f t="shared" si="0"/>
        <v>Тұлпар</v>
      </c>
      <c r="H13" s="1" t="str">
        <f>"2024-11-07T17:51:00"</f>
        <v>2024-11-07T17:51:00</v>
      </c>
    </row>
    <row r="14" spans="1:8" x14ac:dyDescent="0.35">
      <c r="A14" s="1" t="str">
        <f>"200129603691"</f>
        <v>200129603691</v>
      </c>
      <c r="B14" s="1" t="s">
        <v>44</v>
      </c>
      <c r="C14" s="1" t="s">
        <v>45</v>
      </c>
      <c r="D14" s="1" t="s">
        <v>46</v>
      </c>
      <c r="E14" s="3">
        <v>43859</v>
      </c>
      <c r="F14" s="1" t="str">
        <f>"2022-12-01T00:00:00"</f>
        <v>2022-12-01T00:00:00</v>
      </c>
      <c r="G14" s="1" t="str">
        <f t="shared" si="0"/>
        <v>Тұлпар</v>
      </c>
      <c r="H14" s="1" t="str">
        <f>"2024-11-07T17:34:00"</f>
        <v>2024-11-07T17:34:00</v>
      </c>
    </row>
    <row r="15" spans="1:8" x14ac:dyDescent="0.35">
      <c r="A15" s="1" t="str">
        <f>"200112500390"</f>
        <v>200112500390</v>
      </c>
      <c r="B15" s="1" t="s">
        <v>47</v>
      </c>
      <c r="C15" s="1" t="s">
        <v>48</v>
      </c>
      <c r="D15" s="1" t="s">
        <v>49</v>
      </c>
      <c r="E15" s="3">
        <v>43842</v>
      </c>
      <c r="F15" s="1" t="str">
        <f>"2023-09-04T00:00:00"</f>
        <v>2023-09-04T00:00:00</v>
      </c>
      <c r="G15" s="1" t="str">
        <f t="shared" si="0"/>
        <v>Тұлпар</v>
      </c>
      <c r="H15" s="1" t="str">
        <f>"2024-11-07T17:44:00"</f>
        <v>2024-11-07T17:44:00</v>
      </c>
    </row>
    <row r="16" spans="1:8" x14ac:dyDescent="0.35">
      <c r="A16" s="1" t="str">
        <f>"191211602181"</f>
        <v>191211602181</v>
      </c>
      <c r="B16" s="1" t="s">
        <v>50</v>
      </c>
      <c r="C16" s="1" t="s">
        <v>51</v>
      </c>
      <c r="D16" s="1"/>
      <c r="E16" s="3">
        <v>43810</v>
      </c>
      <c r="F16" s="1" t="str">
        <f>"2024-11-07T00:00:00"</f>
        <v>2024-11-07T00:00:00</v>
      </c>
      <c r="G16" s="1" t="str">
        <f t="shared" si="0"/>
        <v>Тұлпар</v>
      </c>
      <c r="H16" s="5" t="str">
        <f>"2025-07-14T16:36:00"</f>
        <v>2025-07-14T16:36:00</v>
      </c>
    </row>
    <row r="17" spans="1:8" x14ac:dyDescent="0.35">
      <c r="A17" s="1" t="str">
        <f>"191211502333"</f>
        <v>191211502333</v>
      </c>
      <c r="B17" s="1" t="s">
        <v>37</v>
      </c>
      <c r="C17" s="1" t="s">
        <v>52</v>
      </c>
      <c r="D17" s="1"/>
      <c r="E17" s="3">
        <v>43810</v>
      </c>
      <c r="F17" s="1" t="str">
        <f>"2024-11-07T00:00:00"</f>
        <v>2024-11-07T00:00:00</v>
      </c>
      <c r="G17" s="1" t="str">
        <f t="shared" si="0"/>
        <v>Тұлпар</v>
      </c>
      <c r="H17" s="5" t="str">
        <f>"2025-07-16T16:10:00"</f>
        <v>2025-07-16T16:10:00</v>
      </c>
    </row>
    <row r="18" spans="1:8" x14ac:dyDescent="0.35">
      <c r="A18" s="1" t="str">
        <f>"191031602748"</f>
        <v>191031602748</v>
      </c>
      <c r="B18" s="1" t="s">
        <v>53</v>
      </c>
      <c r="C18" s="1" t="s">
        <v>54</v>
      </c>
      <c r="D18" s="1" t="s">
        <v>55</v>
      </c>
      <c r="E18" s="3">
        <v>43769</v>
      </c>
      <c r="F18" s="1" t="str">
        <f>"2024-08-08T00:00:00"</f>
        <v>2024-08-08T00:00:00</v>
      </c>
      <c r="G18" s="1" t="str">
        <f t="shared" si="0"/>
        <v>Тұлпар</v>
      </c>
      <c r="H18" s="5" t="str">
        <f>"2025-07-14T16:28:00"</f>
        <v>2025-07-14T16:28:00</v>
      </c>
    </row>
    <row r="19" spans="1:8" x14ac:dyDescent="0.35">
      <c r="A19" s="1" t="str">
        <f>"180801604228"</f>
        <v>180801604228</v>
      </c>
      <c r="B19" s="1" t="s">
        <v>56</v>
      </c>
      <c r="C19" s="1" t="s">
        <v>57</v>
      </c>
      <c r="D19" s="1" t="s">
        <v>58</v>
      </c>
      <c r="E19" s="3">
        <v>43313</v>
      </c>
      <c r="F19" s="1" t="str">
        <f>"2022-09-01T00:00:00"</f>
        <v>2022-09-01T00:00:00</v>
      </c>
      <c r="G19" s="1" t="str">
        <f t="shared" si="0"/>
        <v>Тұлпар</v>
      </c>
      <c r="H19" s="4" t="str">
        <f>"2024-01-22T00:00:00"</f>
        <v>2024-01-22T00:00:00</v>
      </c>
    </row>
    <row r="20" spans="1:8" x14ac:dyDescent="0.35">
      <c r="A20" s="1" t="str">
        <f>"190120502702"</f>
        <v>190120502702</v>
      </c>
      <c r="B20" s="1" t="s">
        <v>59</v>
      </c>
      <c r="C20" s="1" t="s">
        <v>60</v>
      </c>
      <c r="D20" s="1"/>
      <c r="E20" s="3">
        <v>43485</v>
      </c>
      <c r="F20" s="1" t="str">
        <f>"2022-08-08T00:00:00"</f>
        <v>2022-08-08T00:00:00</v>
      </c>
      <c r="G20" s="1" t="str">
        <f t="shared" si="0"/>
        <v>Тұлпар</v>
      </c>
      <c r="H20" s="4" t="str">
        <f>"2024-08-14T14:52:00"</f>
        <v>2024-08-14T14:52:00</v>
      </c>
    </row>
    <row r="21" spans="1:8" x14ac:dyDescent="0.35">
      <c r="A21" s="1" t="str">
        <f>"190408504050"</f>
        <v>190408504050</v>
      </c>
      <c r="B21" s="1" t="s">
        <v>61</v>
      </c>
      <c r="C21" s="1" t="s">
        <v>24</v>
      </c>
      <c r="D21" s="1" t="s">
        <v>62</v>
      </c>
      <c r="E21" s="3">
        <v>43563</v>
      </c>
      <c r="F21" s="1" t="str">
        <f>"2023-12-27T00:00:00"</f>
        <v>2023-12-27T00:00:00</v>
      </c>
      <c r="G21" s="1" t="str">
        <f t="shared" si="0"/>
        <v>Тұлпар</v>
      </c>
      <c r="H21" s="4" t="str">
        <f>"2024-02-14T13:39:00"</f>
        <v>2024-02-14T13:39:00</v>
      </c>
    </row>
    <row r="22" spans="1:8" x14ac:dyDescent="0.35">
      <c r="A22" s="1" t="str">
        <f>"180118503054"</f>
        <v>180118503054</v>
      </c>
      <c r="B22" s="1" t="s">
        <v>63</v>
      </c>
      <c r="C22" s="1" t="s">
        <v>64</v>
      </c>
      <c r="D22" s="1" t="s">
        <v>65</v>
      </c>
      <c r="E22" s="3">
        <v>43118</v>
      </c>
      <c r="F22" s="1" t="str">
        <f>"2023-09-04T00:00:00"</f>
        <v>2023-09-04T00:00:00</v>
      </c>
      <c r="G22" s="1" t="str">
        <f t="shared" si="0"/>
        <v>Тұлпар</v>
      </c>
      <c r="H22" s="4" t="str">
        <f>"2024-08-02T20:10:00"</f>
        <v>2024-08-02T20:10:00</v>
      </c>
    </row>
    <row r="23" spans="1:8" x14ac:dyDescent="0.35">
      <c r="A23" s="1" t="str">
        <f>"180907605610"</f>
        <v>180907605610</v>
      </c>
      <c r="B23" s="1" t="s">
        <v>66</v>
      </c>
      <c r="C23" s="1" t="s">
        <v>67</v>
      </c>
      <c r="D23" s="1" t="s">
        <v>68</v>
      </c>
      <c r="E23" s="3">
        <v>43350</v>
      </c>
      <c r="F23" s="1" t="str">
        <f>"2023-08-28T00:00:00"</f>
        <v>2023-08-28T00:00:00</v>
      </c>
      <c r="G23" s="1" t="str">
        <f t="shared" si="0"/>
        <v>Тұлпар</v>
      </c>
      <c r="H23" s="4" t="str">
        <f>"2024-08-02T20:11:00"</f>
        <v>2024-08-02T20:11:00</v>
      </c>
    </row>
    <row r="24" spans="1:8" x14ac:dyDescent="0.35">
      <c r="A24" s="1" t="str">
        <f>"210206553631"</f>
        <v>210206553631</v>
      </c>
      <c r="B24" s="1" t="s">
        <v>69</v>
      </c>
      <c r="C24" s="1" t="s">
        <v>70</v>
      </c>
      <c r="D24" s="1" t="s">
        <v>71</v>
      </c>
      <c r="E24" s="3">
        <v>44233</v>
      </c>
      <c r="F24" s="1" t="str">
        <f>"2024-01-22T00:00:00"</f>
        <v>2024-01-22T00:00:00</v>
      </c>
      <c r="G24" s="1" t="str">
        <f t="shared" si="0"/>
        <v>Тұлпар</v>
      </c>
      <c r="H24" s="1"/>
    </row>
    <row r="25" spans="1:8" x14ac:dyDescent="0.35">
      <c r="A25" s="1" t="str">
        <f>"201221551310"</f>
        <v>201221551310</v>
      </c>
      <c r="B25" s="1" t="s">
        <v>72</v>
      </c>
      <c r="C25" s="1" t="s">
        <v>73</v>
      </c>
      <c r="D25" s="1" t="s">
        <v>74</v>
      </c>
      <c r="E25" s="3">
        <v>44186</v>
      </c>
      <c r="F25" s="1" t="str">
        <f>"2024-11-07T00:00:00"</f>
        <v>2024-11-07T00:00:00</v>
      </c>
      <c r="G25" s="1" t="str">
        <f t="shared" si="0"/>
        <v>Тұлпар</v>
      </c>
      <c r="H25" s="1"/>
    </row>
    <row r="26" spans="1:8" x14ac:dyDescent="0.35">
      <c r="A26" s="1" t="str">
        <f>"201103555242"</f>
        <v>201103555242</v>
      </c>
      <c r="B26" s="1" t="s">
        <v>75</v>
      </c>
      <c r="C26" s="1" t="s">
        <v>76</v>
      </c>
      <c r="D26" s="1" t="s">
        <v>77</v>
      </c>
      <c r="E26" s="3">
        <v>44138</v>
      </c>
      <c r="F26" s="1" t="str">
        <f>"2024-12-26T00:00:00"</f>
        <v>2024-12-26T00:00:00</v>
      </c>
      <c r="G26" s="1" t="str">
        <f t="shared" si="0"/>
        <v>Тұлпар</v>
      </c>
      <c r="H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Гульсим</cp:lastModifiedBy>
  <dcterms:created xsi:type="dcterms:W3CDTF">2015-06-05T18:17:20Z</dcterms:created>
  <dcterms:modified xsi:type="dcterms:W3CDTF">2026-01-11T17:28:16Z</dcterms:modified>
</cp:coreProperties>
</file>